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<sst xmlns="http://schemas.openxmlformats.org/spreadsheetml/2006/main" count="50" uniqueCount="38">
  <si>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ОПИС</t>
  </si>
  <si>
    <t>A. РАЧУН ПРИХОДА И ПРИМАЊА, 
РАСХОДА И ИЗДАТАКА</t>
  </si>
  <si>
    <t>1.Укупни приходи и примања од продаје 
нефинансијске имовине (кл.7+8)</t>
  </si>
  <si>
    <t xml:space="preserve"> - буџетска средства</t>
  </si>
  <si>
    <t xml:space="preserve"> - остали извори</t>
  </si>
  <si>
    <t>1.2. ПРИМАЊА ОД  ПРОДАЈЕ НЕФИНАНСИЈСКЕ 
       ИМОВИНЕ (класа 8)</t>
  </si>
  <si>
    <t>2.2. ИЗДАЦИ ЗА НАБАВКУ НЕФИНАНСИЈСКЕ 
       ИМОВИНЕ (класа 5) у чему:</t>
  </si>
  <si>
    <t xml:space="preserve"> БУЏЕТСКИ СУФИЦИТ (БУЏЕТСКИ ДЕФИЦИТ)
    (кл.7+8)-(кл.4+5)</t>
  </si>
  <si>
    <t>Издаци за набавку финансијске имовине (у циљу спровођења јавних политика) категорија 62</t>
  </si>
  <si>
    <t>УКУПНИ ФИСКАЛНИ СУФИЦИТ (7+8)-(4+5)+(92-62))</t>
  </si>
  <si>
    <t>Б. РАЧУН ФИНАНСИРАЊА</t>
  </si>
  <si>
    <t xml:space="preserve"> III. Неутрошена средства из претходних година</t>
  </si>
  <si>
    <t xml:space="preserve"> I.  Примања од задуживања (категорија 91)</t>
  </si>
  <si>
    <t xml:space="preserve"> II. Примања од продаје финансијске имовине 
( конта 9211, 9221, 9219, 9227, 9228)</t>
  </si>
  <si>
    <t xml:space="preserve">IV.  Укупно (I+III) </t>
  </si>
  <si>
    <t>V.  Издаци за оптлату главнице дуга (61)</t>
  </si>
  <si>
    <t xml:space="preserve">VII. Укупно конто (V+VI)) </t>
  </si>
  <si>
    <t>VI. Издаци за набавку финансијске имовине у циљу спровођења јавних политика (део 62)</t>
  </si>
  <si>
    <t xml:space="preserve">прави суфицит: </t>
  </si>
  <si>
    <t>7+8+9</t>
  </si>
  <si>
    <t>ПС + приходи</t>
  </si>
  <si>
    <t>расходи</t>
  </si>
  <si>
    <t>(суфицит+прен.утрошена сред.)</t>
  </si>
  <si>
    <t>ПС у 2016.</t>
  </si>
  <si>
    <t>Стање на дан 30.06.2016.</t>
  </si>
  <si>
    <t xml:space="preserve"> Примања од продаје финансијске имовине 
(категорија 92 осим конта 9211, 9221, 9219, 9227, 9228)</t>
  </si>
  <si>
    <t>2.Укупни расходи и издаци за набавку
нефинансијске имовине (кл.4+5)</t>
  </si>
  <si>
    <t>1.1 ТЕКУЋИ ПРИХОДИ (класа 7) у чему:</t>
  </si>
  <si>
    <t>2.1 ТЕКУЋИ РАСХОДИ  (класа 4) у чему:</t>
  </si>
  <si>
    <t>VIII  НЕТО ФИНАНСИРАЊЕ (IV-VII)</t>
  </si>
  <si>
    <t>IX.   Пренета неутрошена средства из ранијих година</t>
  </si>
  <si>
    <t>X. Укупно за покриће укупног фискалног дефицита (VIII+IX)</t>
  </si>
  <si>
    <t xml:space="preserve"> </t>
  </si>
  <si>
    <t>План 2018.</t>
  </si>
  <si>
    <t xml:space="preserve">Остварење за 01.01.2018 до 30.06.2018.године </t>
  </si>
  <si>
    <t>Индекс</t>
  </si>
  <si>
    <t xml:space="preserve">РАЧУН ПРИХОДА И ПРИМАЊА ОД ПРОДАЈЕ НЕФИНАНСИЈСКЕ ИМОВИНЕ 
И РАСХОДА И ИЗДАТАКА ЗА НАБАВКУ НЕФИНАНСИЈСКЕ ИМОВИНЕ
СА РАЧУНОМ ФИНАНСИРАЊА ЗА ПЕРИОД ЈАНУАР-ЈУН 2018. ГОДИНЕ                                              </t>
  </si>
  <si>
    <r>
      <t xml:space="preserve">   </t>
    </r>
    <r>
      <rPr>
        <sz val="10"/>
        <color indexed="8"/>
        <rFont val="Calibri"/>
        <family val="2"/>
      </rPr>
      <t>Табела 1.у хиљадама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</si>
</sst>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/>
      <right style="double"/>
      <top/>
      <bottom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center" wrapText="1"/>
      <protection/>
    </xf>
    <xf numFmtId="3" fontId="3" fillId="33" borderId="11" xfId="55" applyNumberFormat="1" applyFont="1" applyFill="1" applyBorder="1">
      <alignment/>
      <protection/>
    </xf>
    <xf numFmtId="0" fontId="3" fillId="0" borderId="10" xfId="55" applyFont="1" applyBorder="1" applyAlignment="1">
      <alignment wrapText="1"/>
      <protection/>
    </xf>
    <xf numFmtId="3" fontId="3" fillId="0" borderId="11" xfId="55" applyNumberFormat="1" applyFont="1" applyBorder="1">
      <alignment/>
      <protection/>
    </xf>
    <xf numFmtId="0" fontId="4" fillId="0" borderId="10" xfId="55" applyFont="1" applyBorder="1">
      <alignment/>
      <protection/>
    </xf>
    <xf numFmtId="3" fontId="5" fillId="0" borderId="11" xfId="55" applyNumberFormat="1" applyFont="1" applyBorder="1">
      <alignment/>
      <protection/>
    </xf>
    <xf numFmtId="0" fontId="5" fillId="0" borderId="10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4" fillId="0" borderId="10" xfId="55" applyFont="1" applyBorder="1" applyAlignment="1">
      <alignment wrapText="1"/>
      <protection/>
    </xf>
    <xf numFmtId="3" fontId="5" fillId="0" borderId="11" xfId="55" applyNumberFormat="1" applyFont="1" applyBorder="1" applyAlignment="1">
      <alignment horizontal="right"/>
      <protection/>
    </xf>
    <xf numFmtId="0" fontId="4" fillId="0" borderId="10" xfId="55" applyFont="1" applyFill="1" applyBorder="1" applyAlignment="1">
      <alignment horizontal="left" vertical="justify" wrapText="1"/>
      <protection/>
    </xf>
    <xf numFmtId="3" fontId="4" fillId="0" borderId="12" xfId="55" applyNumberFormat="1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left" vertical="justify" wrapText="1"/>
      <protection/>
    </xf>
    <xf numFmtId="3" fontId="4" fillId="0" borderId="14" xfId="55" applyNumberFormat="1" applyFont="1" applyFill="1" applyBorder="1" applyAlignment="1">
      <alignment horizontal="right" vertical="center"/>
      <protection/>
    </xf>
    <xf numFmtId="3" fontId="4" fillId="0" borderId="11" xfId="55" applyNumberFormat="1" applyFont="1" applyFill="1" applyBorder="1" applyAlignment="1">
      <alignment horizontal="right" vertical="center"/>
      <protection/>
    </xf>
    <xf numFmtId="3" fontId="4" fillId="0" borderId="15" xfId="55" applyNumberFormat="1" applyFont="1" applyBorder="1">
      <alignment/>
      <protection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7" fillId="34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35" borderId="0" xfId="0" applyNumberFormat="1" applyFont="1" applyFill="1" applyAlignment="1">
      <alignment/>
    </xf>
    <xf numFmtId="1" fontId="7" fillId="35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16" xfId="55" applyFont="1" applyBorder="1">
      <alignment/>
      <protection/>
    </xf>
    <xf numFmtId="0" fontId="4" fillId="0" borderId="17" xfId="55" applyFont="1" applyBorder="1">
      <alignment/>
      <protection/>
    </xf>
    <xf numFmtId="0" fontId="4" fillId="0" borderId="18" xfId="55" applyFont="1" applyBorder="1" applyAlignment="1">
      <alignment horizontal="center"/>
      <protection/>
    </xf>
    <xf numFmtId="0" fontId="3" fillId="33" borderId="18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left" vertical="justify" wrapText="1"/>
      <protection/>
    </xf>
    <xf numFmtId="0" fontId="4" fillId="0" borderId="19" xfId="55" applyFont="1" applyFill="1" applyBorder="1" applyAlignment="1">
      <alignment horizontal="left" vertical="justify" wrapText="1"/>
      <protection/>
    </xf>
    <xf numFmtId="3" fontId="4" fillId="0" borderId="12" xfId="55" applyNumberFormat="1" applyFont="1" applyBorder="1">
      <alignment/>
      <protection/>
    </xf>
    <xf numFmtId="0" fontId="4" fillId="0" borderId="19" xfId="55" applyFont="1" applyBorder="1" applyAlignment="1">
      <alignment wrapText="1"/>
      <protection/>
    </xf>
    <xf numFmtId="0" fontId="4" fillId="0" borderId="19" xfId="55" applyFont="1" applyBorder="1">
      <alignment/>
      <protection/>
    </xf>
    <xf numFmtId="10" fontId="3" fillId="0" borderId="11" xfId="55" applyNumberFormat="1" applyFont="1" applyBorder="1">
      <alignment/>
      <protection/>
    </xf>
    <xf numFmtId="10" fontId="5" fillId="0" borderId="11" xfId="55" applyNumberFormat="1" applyFont="1" applyBorder="1">
      <alignment/>
      <protection/>
    </xf>
    <xf numFmtId="10" fontId="4" fillId="0" borderId="11" xfId="55" applyNumberFormat="1" applyFont="1" applyBorder="1">
      <alignment/>
      <protection/>
    </xf>
    <xf numFmtId="10" fontId="5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 vertical="center"/>
      <protection/>
    </xf>
    <xf numFmtId="10" fontId="4" fillId="0" borderId="11" xfId="55" applyNumberFormat="1" applyFont="1" applyFill="1" applyBorder="1" applyAlignment="1">
      <alignment horizontal="right" vertical="center"/>
      <protection/>
    </xf>
    <xf numFmtId="10" fontId="3" fillId="33" borderId="11" xfId="55" applyNumberFormat="1" applyFont="1" applyFill="1" applyBorder="1">
      <alignment/>
      <protection/>
    </xf>
    <xf numFmtId="10" fontId="4" fillId="0" borderId="14" xfId="55" applyNumberFormat="1" applyFont="1" applyFill="1" applyBorder="1" applyAlignment="1">
      <alignment horizontal="right" vertical="center"/>
      <protection/>
    </xf>
    <xf numFmtId="10" fontId="4" fillId="0" borderId="12" xfId="55" applyNumberFormat="1" applyFont="1" applyBorder="1">
      <alignment/>
      <protection/>
    </xf>
    <xf numFmtId="10" fontId="4" fillId="0" borderId="15" xfId="55" applyNumberFormat="1" applyFont="1" applyBorder="1">
      <alignment/>
      <protection/>
    </xf>
    <xf numFmtId="0" fontId="3" fillId="0" borderId="19" xfId="55" applyFont="1" applyBorder="1">
      <alignment/>
      <protection/>
    </xf>
    <xf numFmtId="3" fontId="3" fillId="0" borderId="19" xfId="55" applyNumberFormat="1" applyFont="1" applyFill="1" applyBorder="1" applyAlignment="1">
      <alignment horizontal="right" vertical="center"/>
      <protection/>
    </xf>
    <xf numFmtId="10" fontId="3" fillId="0" borderId="19" xfId="55" applyNumberFormat="1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3" fontId="3" fillId="0" borderId="21" xfId="55" applyNumberFormat="1" applyFont="1" applyFill="1" applyBorder="1" applyAlignment="1">
      <alignment horizontal="right" vertical="center"/>
      <protection/>
    </xf>
    <xf numFmtId="3" fontId="3" fillId="0" borderId="22" xfId="55" applyNumberFormat="1" applyFont="1" applyFill="1" applyBorder="1" applyAlignment="1">
      <alignment horizontal="right" vertical="center"/>
      <protection/>
    </xf>
    <xf numFmtId="0" fontId="3" fillId="0" borderId="23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3" fontId="3" fillId="0" borderId="24" xfId="55" applyNumberFormat="1" applyFont="1" applyFill="1" applyBorder="1" applyAlignment="1">
      <alignment horizontal="center" wrapText="1"/>
      <protection/>
    </xf>
    <xf numFmtId="3" fontId="3" fillId="0" borderId="22" xfId="55" applyNumberFormat="1" applyFont="1" applyFill="1" applyBorder="1" applyAlignment="1">
      <alignment horizontal="center"/>
      <protection/>
    </xf>
    <xf numFmtId="0" fontId="3" fillId="0" borderId="25" xfId="55" applyFont="1" applyBorder="1" applyAlignment="1">
      <alignment horizontal="left"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0" fontId="3" fillId="0" borderId="26" xfId="55" applyFont="1" applyBorder="1" applyAlignment="1">
      <alignment horizontal="center" vertical="center"/>
      <protection/>
    </xf>
    <xf numFmtId="0" fontId="3" fillId="0" borderId="27" xfId="55" applyFont="1" applyBorder="1" applyAlignment="1">
      <alignment horizontal="center" vertical="center"/>
      <protection/>
    </xf>
    <xf numFmtId="3" fontId="5" fillId="0" borderId="21" xfId="55" applyNumberFormat="1" applyFont="1" applyBorder="1" applyAlignment="1">
      <alignment horizontal="right"/>
      <protection/>
    </xf>
    <xf numFmtId="3" fontId="5" fillId="0" borderId="22" xfId="55" applyNumberFormat="1" applyFont="1" applyBorder="1" applyAlignment="1">
      <alignment horizontal="right"/>
      <protection/>
    </xf>
    <xf numFmtId="10" fontId="5" fillId="0" borderId="21" xfId="55" applyNumberFormat="1" applyFont="1" applyBorder="1" applyAlignment="1">
      <alignment horizontal="right"/>
      <protection/>
    </xf>
    <xf numFmtId="10" fontId="5" fillId="0" borderId="22" xfId="55" applyNumberFormat="1" applyFont="1" applyBorder="1" applyAlignment="1">
      <alignment horizontal="right"/>
      <protection/>
    </xf>
    <xf numFmtId="10" fontId="3" fillId="0" borderId="21" xfId="55" applyNumberFormat="1" applyFont="1" applyFill="1" applyBorder="1" applyAlignment="1">
      <alignment horizontal="right" vertical="center"/>
      <protection/>
    </xf>
    <xf numFmtId="10" fontId="3" fillId="0" borderId="22" xfId="55" applyNumberFormat="1" applyFont="1" applyFill="1" applyBorder="1" applyAlignment="1">
      <alignment horizontal="right" vertical="center"/>
      <protection/>
    </xf>
    <xf numFmtId="3" fontId="3" fillId="0" borderId="28" xfId="55" applyNumberFormat="1" applyFont="1" applyFill="1" applyBorder="1" applyAlignment="1">
      <alignment horizontal="right" vertical="center"/>
      <protection/>
    </xf>
    <xf numFmtId="3" fontId="3" fillId="0" borderId="29" xfId="55" applyNumberFormat="1" applyFont="1" applyFill="1" applyBorder="1" applyAlignment="1">
      <alignment horizontal="right" vertical="center"/>
      <protection/>
    </xf>
    <xf numFmtId="0" fontId="4" fillId="0" borderId="25" xfId="55" applyFont="1" applyBorder="1" applyAlignment="1">
      <alignment horizontal="left" wrapText="1"/>
      <protection/>
    </xf>
    <xf numFmtId="0" fontId="4" fillId="0" borderId="16" xfId="55" applyFont="1" applyBorder="1" applyAlignment="1">
      <alignment horizontal="left"/>
      <protection/>
    </xf>
    <xf numFmtId="0" fontId="3" fillId="0" borderId="25" xfId="55" applyFont="1" applyFill="1" applyBorder="1" applyAlignment="1">
      <alignment horizontal="left" vertical="justify" wrapText="1"/>
      <protection/>
    </xf>
    <xf numFmtId="0" fontId="3" fillId="0" borderId="16" xfId="55" applyFont="1" applyFill="1" applyBorder="1" applyAlignment="1">
      <alignment horizontal="left" vertical="justify" wrapText="1"/>
      <protection/>
    </xf>
    <xf numFmtId="10" fontId="3" fillId="0" borderId="28" xfId="55" applyNumberFormat="1" applyFont="1" applyBorder="1" applyAlignment="1">
      <alignment horizontal="right" vertical="center"/>
      <protection/>
    </xf>
    <xf numFmtId="10" fontId="3" fillId="0" borderId="29" xfId="55" applyNumberFormat="1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="116" zoomScaleNormal="116" zoomScalePageLayoutView="0" workbookViewId="0" topLeftCell="B25">
      <selection activeCell="E49" sqref="E49"/>
    </sheetView>
  </sheetViews>
  <sheetFormatPr defaultColWidth="9.140625" defaultRowHeight="15"/>
  <cols>
    <col min="1" max="1" width="8.8515625" style="0" customWidth="1"/>
    <col min="2" max="2" width="55.8515625" style="0" customWidth="1"/>
    <col min="3" max="3" width="17.140625" style="0" customWidth="1"/>
    <col min="4" max="4" width="15.140625" style="0" customWidth="1"/>
    <col min="5" max="5" width="16.421875" style="0" customWidth="1"/>
  </cols>
  <sheetData>
    <row r="1" spans="2:5" ht="37.5" customHeight="1" thickBot="1">
      <c r="B1" s="49" t="s">
        <v>36</v>
      </c>
      <c r="C1" s="49"/>
      <c r="D1" s="50"/>
      <c r="E1" t="s">
        <v>37</v>
      </c>
    </row>
    <row r="2" spans="2:5" ht="15" thickTop="1">
      <c r="B2" s="53" t="s">
        <v>0</v>
      </c>
      <c r="C2" s="59" t="s">
        <v>33</v>
      </c>
      <c r="D2" s="55" t="s">
        <v>34</v>
      </c>
      <c r="E2" s="59" t="s">
        <v>35</v>
      </c>
    </row>
    <row r="3" spans="2:5" ht="28.5" customHeight="1">
      <c r="B3" s="54"/>
      <c r="C3" s="60"/>
      <c r="D3" s="56"/>
      <c r="E3" s="60"/>
    </row>
    <row r="4" spans="2:5" ht="14.25">
      <c r="B4" s="1">
        <v>1</v>
      </c>
      <c r="C4" s="29">
        <v>2</v>
      </c>
      <c r="D4" s="2">
        <v>3</v>
      </c>
      <c r="E4" s="2">
        <v>4</v>
      </c>
    </row>
    <row r="5" spans="2:5" ht="34.5" customHeight="1">
      <c r="B5" s="3" t="s">
        <v>1</v>
      </c>
      <c r="C5" s="30"/>
      <c r="D5" s="4"/>
      <c r="E5" s="4"/>
    </row>
    <row r="6" spans="2:5" ht="30" customHeight="1">
      <c r="B6" s="5" t="s">
        <v>2</v>
      </c>
      <c r="C6" s="6">
        <f>C7+C10</f>
        <v>468057</v>
      </c>
      <c r="D6" s="6">
        <f>D7+D10</f>
        <v>220922</v>
      </c>
      <c r="E6" s="36">
        <f>D6/C6</f>
        <v>0.4719980686113016</v>
      </c>
    </row>
    <row r="7" spans="2:5" ht="14.25">
      <c r="B7" s="7" t="s">
        <v>27</v>
      </c>
      <c r="C7" s="8">
        <f>C8+C9</f>
        <v>468010</v>
      </c>
      <c r="D7" s="8">
        <f>D8+D9</f>
        <v>220897</v>
      </c>
      <c r="E7" s="37">
        <f aca="true" t="shared" si="0" ref="E7:E20">D7/C7</f>
        <v>0.47199205145189205</v>
      </c>
    </row>
    <row r="8" spans="2:5" ht="14.25">
      <c r="B8" s="9" t="s">
        <v>3</v>
      </c>
      <c r="C8" s="10">
        <v>421094</v>
      </c>
      <c r="D8" s="10">
        <v>197014</v>
      </c>
      <c r="E8" s="38">
        <f t="shared" si="0"/>
        <v>0.46786228253074136</v>
      </c>
    </row>
    <row r="9" spans="2:5" ht="14.25">
      <c r="B9" s="9" t="s">
        <v>4</v>
      </c>
      <c r="C9" s="10">
        <v>46916</v>
      </c>
      <c r="D9" s="10">
        <v>23883</v>
      </c>
      <c r="E9" s="38">
        <f t="shared" si="0"/>
        <v>0.5090587432858726</v>
      </c>
    </row>
    <row r="10" spans="2:5" ht="14.25">
      <c r="B10" s="69" t="s">
        <v>5</v>
      </c>
      <c r="C10" s="61">
        <v>47</v>
      </c>
      <c r="D10" s="61">
        <v>25</v>
      </c>
      <c r="E10" s="63">
        <f t="shared" si="0"/>
        <v>0.5319148936170213</v>
      </c>
    </row>
    <row r="11" spans="2:5" ht="14.25">
      <c r="B11" s="70"/>
      <c r="C11" s="62">
        <v>47</v>
      </c>
      <c r="D11" s="62"/>
      <c r="E11" s="64">
        <f t="shared" si="0"/>
        <v>0</v>
      </c>
    </row>
    <row r="12" spans="2:5" ht="33" customHeight="1">
      <c r="B12" s="5" t="s">
        <v>26</v>
      </c>
      <c r="C12" s="6">
        <f>C13+C16</f>
        <v>549397</v>
      </c>
      <c r="D12" s="6">
        <f>D13+D16</f>
        <v>165834</v>
      </c>
      <c r="E12" s="36">
        <f t="shared" si="0"/>
        <v>0.30184729803766674</v>
      </c>
    </row>
    <row r="13" spans="2:5" ht="14.25">
      <c r="B13" s="7" t="s">
        <v>28</v>
      </c>
      <c r="C13" s="8">
        <f>C14+C15</f>
        <v>442486</v>
      </c>
      <c r="D13" s="8">
        <f>D14+D15</f>
        <v>142891</v>
      </c>
      <c r="E13" s="37">
        <f t="shared" si="0"/>
        <v>0.32292773104685796</v>
      </c>
    </row>
    <row r="14" spans="2:5" ht="14.25">
      <c r="B14" s="9" t="s">
        <v>3</v>
      </c>
      <c r="C14" s="10">
        <v>357046</v>
      </c>
      <c r="D14" s="10">
        <v>134659</v>
      </c>
      <c r="E14" s="38">
        <f t="shared" si="0"/>
        <v>0.3771474823972261</v>
      </c>
    </row>
    <row r="15" spans="2:5" ht="14.25">
      <c r="B15" s="9" t="s">
        <v>4</v>
      </c>
      <c r="C15" s="10">
        <v>85440</v>
      </c>
      <c r="D15" s="10">
        <v>8232</v>
      </c>
      <c r="E15" s="38">
        <f t="shared" si="0"/>
        <v>0.09634831460674158</v>
      </c>
    </row>
    <row r="16" spans="2:5" ht="25.5" customHeight="1">
      <c r="B16" s="11" t="s">
        <v>6</v>
      </c>
      <c r="C16" s="12">
        <f>C17+C18</f>
        <v>106911</v>
      </c>
      <c r="D16" s="12">
        <f>D17+D18</f>
        <v>22943</v>
      </c>
      <c r="E16" s="39">
        <f t="shared" si="0"/>
        <v>0.21459905903040846</v>
      </c>
    </row>
    <row r="17" spans="2:5" ht="14.25">
      <c r="B17" s="9" t="s">
        <v>3</v>
      </c>
      <c r="C17" s="10">
        <v>64094</v>
      </c>
      <c r="D17" s="10">
        <v>7710</v>
      </c>
      <c r="E17" s="38">
        <f t="shared" si="0"/>
        <v>0.12029207102068837</v>
      </c>
    </row>
    <row r="18" spans="2:5" ht="14.25">
      <c r="B18" s="9" t="s">
        <v>4</v>
      </c>
      <c r="C18" s="10">
        <v>42817</v>
      </c>
      <c r="D18" s="10">
        <v>15233</v>
      </c>
      <c r="E18" s="38">
        <f t="shared" si="0"/>
        <v>0.35576990447719364</v>
      </c>
    </row>
    <row r="19" spans="2:5" ht="14.25">
      <c r="B19" s="71" t="s">
        <v>7</v>
      </c>
      <c r="C19" s="51">
        <f>C6-C12</f>
        <v>-81340</v>
      </c>
      <c r="D19" s="51">
        <f>D6-D12</f>
        <v>55088</v>
      </c>
      <c r="E19" s="65">
        <f t="shared" si="0"/>
        <v>-0.6772559626260143</v>
      </c>
    </row>
    <row r="20" spans="2:5" ht="15" customHeight="1">
      <c r="B20" s="72"/>
      <c r="C20" s="52"/>
      <c r="D20" s="52"/>
      <c r="E20" s="66" t="e">
        <f t="shared" si="0"/>
        <v>#DIV/0!</v>
      </c>
    </row>
    <row r="21" spans="2:5" ht="28.5" customHeight="1">
      <c r="B21" s="13" t="s">
        <v>8</v>
      </c>
      <c r="C21" s="32"/>
      <c r="D21" s="14"/>
      <c r="E21" s="40"/>
    </row>
    <row r="22" spans="2:5" ht="30.75" customHeight="1">
      <c r="B22" s="15" t="s">
        <v>25</v>
      </c>
      <c r="C22" s="31"/>
      <c r="D22" s="17" t="s">
        <v>32</v>
      </c>
      <c r="E22" s="41" t="s">
        <v>32</v>
      </c>
    </row>
    <row r="23" spans="2:5" ht="30.75" customHeight="1">
      <c r="B23" s="57" t="s">
        <v>9</v>
      </c>
      <c r="C23" s="51">
        <f>C6-C12+-C21</f>
        <v>-81340</v>
      </c>
      <c r="D23" s="67">
        <f>D6-D12+-D21</f>
        <v>55088</v>
      </c>
      <c r="E23" s="73">
        <f>D23/C23</f>
        <v>-0.6772559626260143</v>
      </c>
    </row>
    <row r="24" spans="2:5" ht="4.5" customHeight="1" thickBot="1">
      <c r="B24" s="58"/>
      <c r="C24" s="52"/>
      <c r="D24" s="68"/>
      <c r="E24" s="74" t="e">
        <f>D24/C24</f>
        <v>#DIV/0!</v>
      </c>
    </row>
    <row r="25" spans="2:5" ht="26.25" customHeight="1" thickTop="1">
      <c r="B25" s="3" t="s">
        <v>10</v>
      </c>
      <c r="C25" s="30"/>
      <c r="D25" s="4"/>
      <c r="E25" s="42"/>
    </row>
    <row r="26" spans="2:5" ht="13.5" customHeight="1">
      <c r="B26" s="11" t="s">
        <v>12</v>
      </c>
      <c r="C26" s="34">
        <v>0</v>
      </c>
      <c r="D26" s="16">
        <v>0</v>
      </c>
      <c r="E26" s="44">
        <v>0</v>
      </c>
    </row>
    <row r="27" spans="2:5" ht="28.5" customHeight="1">
      <c r="B27" s="15" t="s">
        <v>13</v>
      </c>
      <c r="C27" s="33">
        <v>0</v>
      </c>
      <c r="D27" s="33">
        <v>0</v>
      </c>
      <c r="E27" s="44">
        <v>0</v>
      </c>
    </row>
    <row r="28" spans="2:5" ht="14.25">
      <c r="B28" s="7" t="s">
        <v>11</v>
      </c>
      <c r="C28" s="10">
        <v>81340</v>
      </c>
      <c r="D28" s="10">
        <v>14548</v>
      </c>
      <c r="E28" s="38">
        <f aca="true" t="shared" si="1" ref="E26:E33">D28/C28</f>
        <v>0.17885419227932137</v>
      </c>
    </row>
    <row r="29" spans="2:5" ht="14.25">
      <c r="B29" s="15" t="s">
        <v>14</v>
      </c>
      <c r="C29" s="10">
        <f>C26+C28</f>
        <v>81340</v>
      </c>
      <c r="D29" s="10">
        <f>D26+D28</f>
        <v>14548</v>
      </c>
      <c r="E29" s="38">
        <f t="shared" si="1"/>
        <v>0.17885419227932137</v>
      </c>
    </row>
    <row r="30" spans="2:5" ht="14.25" customHeight="1">
      <c r="B30" s="7" t="s">
        <v>15</v>
      </c>
      <c r="C30" s="10">
        <v>0</v>
      </c>
      <c r="D30" s="10">
        <v>0</v>
      </c>
      <c r="E30" s="38">
        <v>0</v>
      </c>
    </row>
    <row r="31" spans="2:5" ht="25.5" customHeight="1">
      <c r="B31" s="13" t="s">
        <v>17</v>
      </c>
      <c r="C31" s="16">
        <f>C21</f>
        <v>0</v>
      </c>
      <c r="D31" s="16">
        <f>D21</f>
        <v>0</v>
      </c>
      <c r="E31" s="43">
        <v>0</v>
      </c>
    </row>
    <row r="32" spans="2:5" ht="15" customHeight="1">
      <c r="B32" s="13" t="s">
        <v>16</v>
      </c>
      <c r="C32" s="17">
        <f>C30+C31</f>
        <v>0</v>
      </c>
      <c r="D32" s="17">
        <f>D30+D31</f>
        <v>0</v>
      </c>
      <c r="E32" s="41">
        <v>0</v>
      </c>
    </row>
    <row r="33" spans="2:5" ht="15" customHeight="1">
      <c r="B33" s="46" t="s">
        <v>29</v>
      </c>
      <c r="C33" s="47">
        <f>C29-C32</f>
        <v>81340</v>
      </c>
      <c r="D33" s="47">
        <f>D29-D32</f>
        <v>14548</v>
      </c>
      <c r="E33" s="48">
        <f t="shared" si="1"/>
        <v>0.17885419227932137</v>
      </c>
    </row>
    <row r="34" spans="2:5" ht="15" customHeight="1" hidden="1">
      <c r="B34" s="27" t="s">
        <v>30</v>
      </c>
      <c r="C34" s="35">
        <v>81340</v>
      </c>
      <c r="D34" s="10">
        <f>D31+D33</f>
        <v>14548</v>
      </c>
      <c r="E34" s="38">
        <f>D34/C34</f>
        <v>0.17885419227932137</v>
      </c>
    </row>
    <row r="35" spans="2:5" ht="15" hidden="1" thickBot="1">
      <c r="B35" s="28" t="s">
        <v>31</v>
      </c>
      <c r="C35" s="18">
        <f>C33+C34</f>
        <v>162680</v>
      </c>
      <c r="D35" s="18">
        <f>D33+D34</f>
        <v>29096</v>
      </c>
      <c r="E35" s="45">
        <f>D35/C35</f>
        <v>0.17885419227932137</v>
      </c>
    </row>
    <row r="36" ht="15" hidden="1" thickTop="1"/>
    <row r="37" spans="2:6" ht="15" hidden="1" thickTop="1">
      <c r="B37" s="19"/>
      <c r="C37" s="19"/>
      <c r="D37" s="21" t="s">
        <v>18</v>
      </c>
      <c r="E37" s="21" t="s">
        <v>18</v>
      </c>
      <c r="F37" s="19"/>
    </row>
    <row r="38" spans="2:6" ht="15" hidden="1" thickTop="1">
      <c r="B38" s="19"/>
      <c r="C38" s="19"/>
      <c r="D38" s="21" t="s">
        <v>22</v>
      </c>
      <c r="E38" s="21" t="s">
        <v>22</v>
      </c>
      <c r="F38" s="19"/>
    </row>
    <row r="39" spans="2:6" ht="15" hidden="1" thickTop="1">
      <c r="B39" s="19"/>
      <c r="C39" s="19"/>
      <c r="D39" s="26" t="e">
        <f>D35+#REF!</f>
        <v>#REF!</v>
      </c>
      <c r="E39" s="26" t="e">
        <f>E35+#REF!</f>
        <v>#REF!</v>
      </c>
      <c r="F39" s="19"/>
    </row>
    <row r="40" spans="2:6" ht="15" hidden="1" thickTop="1">
      <c r="B40" s="19"/>
      <c r="C40" s="19"/>
      <c r="D40" s="20"/>
      <c r="E40" s="20"/>
      <c r="F40" s="19"/>
    </row>
    <row r="41" spans="2:6" ht="15" hidden="1" thickTop="1">
      <c r="B41" s="22">
        <v>150383</v>
      </c>
      <c r="C41" s="22"/>
      <c r="D41" s="20" t="s">
        <v>23</v>
      </c>
      <c r="E41" s="20" t="s">
        <v>23</v>
      </c>
      <c r="F41" s="19"/>
    </row>
    <row r="42" spans="2:6" ht="15" hidden="1" thickTop="1">
      <c r="B42" s="22" t="e">
        <f>D6+D22</f>
        <v>#VALUE!</v>
      </c>
      <c r="C42" s="22"/>
      <c r="D42" s="20" t="s">
        <v>19</v>
      </c>
      <c r="E42" s="20" t="s">
        <v>19</v>
      </c>
      <c r="F42" s="19"/>
    </row>
    <row r="43" spans="2:6" ht="15.75" hidden="1" thickTop="1">
      <c r="B43" s="23" t="e">
        <f>SUM(B41:B42)</f>
        <v>#VALUE!</v>
      </c>
      <c r="C43" s="23"/>
      <c r="D43" s="20" t="s">
        <v>20</v>
      </c>
      <c r="E43" s="20" t="s">
        <v>20</v>
      </c>
      <c r="F43" s="19"/>
    </row>
    <row r="44" spans="2:6" ht="15" hidden="1" thickTop="1">
      <c r="B44" s="22">
        <f>D12+D21</f>
        <v>165834</v>
      </c>
      <c r="C44" s="22"/>
      <c r="D44" s="20" t="s">
        <v>21</v>
      </c>
      <c r="E44" s="20" t="s">
        <v>21</v>
      </c>
      <c r="F44" s="19"/>
    </row>
    <row r="45" spans="2:6" ht="15" hidden="1" thickTop="1">
      <c r="B45" s="24" t="e">
        <f>B43-B44</f>
        <v>#VALUE!</v>
      </c>
      <c r="C45" s="24"/>
      <c r="D45" s="25" t="s">
        <v>24</v>
      </c>
      <c r="E45" s="25" t="s">
        <v>24</v>
      </c>
      <c r="F45" s="19"/>
    </row>
    <row r="46" spans="2:6" ht="14.25">
      <c r="B46" s="22"/>
      <c r="C46" s="22"/>
      <c r="D46" s="20"/>
      <c r="E46" s="20"/>
      <c r="F46" s="19"/>
    </row>
    <row r="47" spans="2:6" ht="14.25">
      <c r="B47" s="22"/>
      <c r="C47" s="22"/>
      <c r="D47" s="20"/>
      <c r="E47" s="20"/>
      <c r="F47" s="19"/>
    </row>
  </sheetData>
  <sheetProtection/>
  <mergeCells count="17">
    <mergeCell ref="E2:E3"/>
    <mergeCell ref="E10:E11"/>
    <mergeCell ref="E19:E20"/>
    <mergeCell ref="D23:D24"/>
    <mergeCell ref="B10:B11"/>
    <mergeCell ref="D10:D11"/>
    <mergeCell ref="B19:B20"/>
    <mergeCell ref="E23:E24"/>
    <mergeCell ref="B1:D1"/>
    <mergeCell ref="D19:D20"/>
    <mergeCell ref="B2:B3"/>
    <mergeCell ref="D2:D3"/>
    <mergeCell ref="B23:B24"/>
    <mergeCell ref="C2:C3"/>
    <mergeCell ref="C10:C11"/>
    <mergeCell ref="C19:C20"/>
    <mergeCell ref="C23:C24"/>
  </mergeCells>
  <printOptions/>
  <pageMargins left="0.18" right="0.17" top="0.15748031496062992" bottom="0.1968503937007874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2018-07-11T12:51:41Z</cp:lastPrinted>
  <dcterms:created xsi:type="dcterms:W3CDTF">2014-07-11T12:29:35Z</dcterms:created>
  <dcterms:modified xsi:type="dcterms:W3CDTF">2018-07-11T13:02:24Z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